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8010" activeTab="1"/>
  </bookViews>
  <sheets>
    <sheet name="Challenge Rules" sheetId="2" r:id="rId1"/>
    <sheet name="CTG SSC Challenges" sheetId="1" r:id="rId2"/>
  </sheets>
  <calcPr calcId="125725"/>
</workbook>
</file>

<file path=xl/calcChain.xml><?xml version="1.0" encoding="utf-8"?>
<calcChain xmlns="http://schemas.openxmlformats.org/spreadsheetml/2006/main">
  <c r="F8" i="1"/>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7"/>
  <c r="F51" s="1"/>
  <c r="B51" s="1"/>
  <c r="C51" s="1"/>
  <c r="F49" l="1"/>
  <c r="F50"/>
  <c r="B50" s="1"/>
  <c r="C50" s="1"/>
  <c r="F52" l="1"/>
  <c r="B49"/>
  <c r="C49" l="1"/>
  <c r="C52" s="1"/>
  <c r="B52"/>
</calcChain>
</file>

<file path=xl/sharedStrings.xml><?xml version="1.0" encoding="utf-8"?>
<sst xmlns="http://schemas.openxmlformats.org/spreadsheetml/2006/main" count="100" uniqueCount="55">
  <si>
    <t>Yellow</t>
  </si>
  <si>
    <t>Red</t>
  </si>
  <si>
    <t>Help - Judge ptv at a ctg competition</t>
  </si>
  <si>
    <t>GEN - Compete at a competition run by another club</t>
  </si>
  <si>
    <t>GEN - Try a new class (ride at 2 levels or as pair &amp; individual)</t>
  </si>
  <si>
    <t>Help - Judge a por at a ctg competition</t>
  </si>
  <si>
    <t>Help - Share pictures or comments on fb page</t>
  </si>
  <si>
    <t>Help - Write an article for newsletter</t>
  </si>
  <si>
    <t>Help - Recruit a helper</t>
  </si>
  <si>
    <t>Help - Recruit a competitor</t>
  </si>
  <si>
    <t>Help - Recruit a new member</t>
  </si>
  <si>
    <t>Help - Be a helper at ctg competition</t>
  </si>
  <si>
    <t>Help - set up or take down at a ctg competition</t>
  </si>
  <si>
    <t>Gen - Camp over at a competition</t>
  </si>
  <si>
    <t>Gen - Attend ctg unmounted training</t>
  </si>
  <si>
    <t>Gen - Attend ctg mounted training</t>
  </si>
  <si>
    <t>Gen - Attend judges or scorers training.</t>
  </si>
  <si>
    <t>Ptv - Canter the corridor &amp;score 10</t>
  </si>
  <si>
    <t>Ptv - Get 2 x 10s in a competitive round</t>
  </si>
  <si>
    <t>Ma - score 5 for walk</t>
  </si>
  <si>
    <t>Ma - score 5 for canter</t>
  </si>
  <si>
    <t>POR - Complete a por without getting any bad tickets and not missing any good tickets</t>
  </si>
  <si>
    <t xml:space="preserve">POR - Complete a por section with less than 2 time penalties </t>
  </si>
  <si>
    <t>PTV - Score over 100 for a summer ptv</t>
  </si>
  <si>
    <t>PTV - Score for low branches</t>
  </si>
  <si>
    <t>POR - Complete with no tack penalties</t>
  </si>
  <si>
    <t>Ptv - Canter bending &amp; score 10</t>
  </si>
  <si>
    <t>Ptv - Get 6 x 10s in a competitive round</t>
  </si>
  <si>
    <t>Ma - score 15 for walk</t>
  </si>
  <si>
    <t>Ma - score 30 for canter</t>
  </si>
  <si>
    <t>POR - Completing grid references section within time</t>
  </si>
  <si>
    <t>POR - Complete a por route with less than 2 time penalties on each section.</t>
  </si>
  <si>
    <t>PTV - Score over 125 for a summer ptv</t>
  </si>
  <si>
    <t>PTV - Score 7 for low branches</t>
  </si>
  <si>
    <t>POR - Leave map room without extension</t>
  </si>
  <si>
    <t>PTV - Canter the shamrock and score 10</t>
  </si>
  <si>
    <t>Ptv - Get 10 x 10s in a competitive round</t>
  </si>
  <si>
    <t>Ma - score 25 for walk</t>
  </si>
  <si>
    <t>MA - Combined Ma score of 45 or more</t>
  </si>
  <si>
    <t>POR - Complete bearings section with only 5 penalties</t>
  </si>
  <si>
    <t>POR - Complete a por with less than 2 time penalties across all sections</t>
  </si>
  <si>
    <t>PTV - Score over 140 for a summer ptv</t>
  </si>
  <si>
    <t>PTV - Score 10 for low branches</t>
  </si>
  <si>
    <t>POR - Enter all check points correctly.</t>
  </si>
  <si>
    <t>Completed</t>
  </si>
  <si>
    <t>Venue</t>
  </si>
  <si>
    <t>Date</t>
  </si>
  <si>
    <t>Total</t>
  </si>
  <si>
    <t>CTG membership number</t>
  </si>
  <si>
    <t>Green</t>
  </si>
  <si>
    <t>Central Trec Group - Summer Season Challenge 2019</t>
  </si>
  <si>
    <t xml:space="preserve">Sum </t>
  </si>
  <si>
    <t>Challenge</t>
  </si>
  <si>
    <t>Member name</t>
  </si>
  <si>
    <t>Type of challenge</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</si>
</sst>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14"/>
      <color theme="1"/>
      <name val="Calibri"/>
      <family val="2"/>
      <scheme val="minor"/>
    </font>
    <font>
      <sz val="20"/>
      <color theme="1"/>
      <name val="Calibri"/>
      <family val="2"/>
      <scheme val="minor"/>
    </font>
    <font>
      <sz val="20"/>
      <color theme="6" tint="0.39997558519241921"/>
      <name val="Calibri"/>
      <family val="2"/>
      <scheme val="minor"/>
    </font>
    <font>
      <sz val="11"/>
      <color theme="6" tint="0.39997558519241921"/>
      <name val="Calibri"/>
      <family val="2"/>
      <scheme val="minor"/>
    </font>
    <font>
      <b/>
      <sz val="11"/>
      <color theme="6" tint="0.3999755851924192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6" tint="0.39997558519241921"/>
        <bgColor indexed="64"/>
      </patternFill>
    </fill>
    <fill>
      <patternFill patternType="solid">
        <fgColor rgb="FF007E3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29">
    <xf numFmtId="0" fontId="0" fillId="0" borderId="0" xfId="0"/>
    <xf numFmtId="0" fontId="0" fillId="0" borderId="1" xfId="0" applyFill="1" applyBorder="1" applyAlignment="1">
      <alignment vertical="top" wrapText="1"/>
    </xf>
    <xf numFmtId="0" fontId="3" fillId="0" borderId="0" xfId="0" applyFont="1"/>
    <xf numFmtId="0" fontId="1" fillId="0" borderId="0" xfId="0" applyFont="1"/>
    <xf numFmtId="0" fontId="3" fillId="4" borderId="0" xfId="0" applyFont="1" applyFill="1"/>
    <xf numFmtId="0" fontId="0" fillId="4" borderId="0" xfId="0" applyFill="1"/>
    <xf numFmtId="0" fontId="1" fillId="4" borderId="0" xfId="0" applyFont="1" applyFill="1"/>
    <xf numFmtId="0" fontId="4" fillId="4" borderId="0" xfId="0" applyFont="1" applyFill="1"/>
    <xf numFmtId="0" fontId="5" fillId="4" borderId="0" xfId="0" applyFont="1" applyFill="1"/>
    <xf numFmtId="0" fontId="6" fillId="4" borderId="0" xfId="0" applyFont="1" applyFill="1"/>
    <xf numFmtId="0" fontId="4" fillId="4" borderId="0" xfId="0" applyFont="1" applyFill="1" applyBorder="1"/>
    <xf numFmtId="0" fontId="0" fillId="4" borderId="0" xfId="0" applyFill="1" applyBorder="1"/>
    <xf numFmtId="0" fontId="1" fillId="4" borderId="1" xfId="0" applyFont="1" applyFill="1" applyBorder="1" applyAlignment="1">
      <alignment vertical="top" wrapText="1"/>
    </xf>
    <xf numFmtId="0" fontId="1" fillId="4" borderId="2" xfId="0" applyFont="1" applyFill="1" applyBorder="1" applyAlignment="1">
      <alignment vertical="top" wrapText="1"/>
    </xf>
    <xf numFmtId="0" fontId="0" fillId="3" borderId="2" xfId="0" applyFill="1" applyBorder="1" applyAlignment="1">
      <alignment vertical="top" wrapText="1"/>
    </xf>
    <xf numFmtId="0" fontId="0" fillId="2" borderId="2" xfId="0" applyFill="1" applyBorder="1" applyAlignment="1">
      <alignment vertical="top" wrapText="1"/>
    </xf>
    <xf numFmtId="0" fontId="0" fillId="5" borderId="2" xfId="0" applyFill="1" applyBorder="1" applyAlignment="1">
      <alignment vertical="top" wrapText="1"/>
    </xf>
    <xf numFmtId="0" fontId="0" fillId="0" borderId="0" xfId="0" applyFill="1" applyBorder="1"/>
    <xf numFmtId="0" fontId="3" fillId="4" borderId="0" xfId="0" applyFont="1" applyFill="1" applyAlignment="1">
      <alignment horizontal="center" vertical="top"/>
    </xf>
    <xf numFmtId="0" fontId="2" fillId="4" borderId="0" xfId="0" applyFont="1" applyFill="1" applyAlignment="1">
      <alignment vertical="top" wrapText="1"/>
    </xf>
    <xf numFmtId="0" fontId="0" fillId="0" borderId="1" xfId="0" applyFill="1" applyBorder="1" applyAlignment="1" applyProtection="1">
      <alignment horizontal="center" vertical="top"/>
      <protection locked="0"/>
    </xf>
    <xf numFmtId="0" fontId="0" fillId="0" borderId="1" xfId="0" applyFill="1" applyBorder="1" applyProtection="1">
      <protection locked="0"/>
    </xf>
    <xf numFmtId="0" fontId="0" fillId="0" borderId="1" xfId="0" applyFill="1" applyBorder="1" applyAlignment="1" applyProtection="1">
      <alignment vertical="top" wrapText="1"/>
      <protection locked="0"/>
    </xf>
    <xf numFmtId="0" fontId="5" fillId="4" borderId="0" xfId="0" applyFont="1" applyFill="1" applyBorder="1"/>
    <xf numFmtId="0" fontId="5" fillId="4" borderId="6" xfId="0" applyFont="1" applyFill="1" applyBorder="1" applyAlignment="1">
      <alignment vertical="top" wrapText="1"/>
    </xf>
    <xf numFmtId="0" fontId="5" fillId="4" borderId="5" xfId="0" applyFont="1" applyFill="1" applyBorder="1"/>
    <xf numFmtId="0" fontId="5" fillId="4" borderId="4" xfId="0" applyFont="1" applyFill="1" applyBorder="1"/>
    <xf numFmtId="0" fontId="0" fillId="0" borderId="2" xfId="0" applyFill="1" applyBorder="1" applyAlignment="1" applyProtection="1">
      <alignment horizontal="center" vertical="top"/>
      <protection locked="0"/>
    </xf>
    <xf numFmtId="0" fontId="0" fillId="0" borderId="3" xfId="0" applyFill="1" applyBorder="1" applyAlignment="1" applyProtection="1">
      <alignment horizontal="center" vertical="top"/>
      <protection locked="0"/>
    </xf>
  </cellXfs>
  <cellStyles count="1">
    <cellStyle name="Normal" xfId="0" builtinId="0"/>
  </cellStyles>
  <dxfs count="0"/>
  <tableStyles count="0" defaultTableStyle="TableStyleMedium9" defaultPivotStyle="PivotStyleLight16"/>
  <colors>
    <mruColors>
      <color rgb="FF007E3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1591925" cy="7991475"/>
    <xdr:sp macro="" textlink="">
      <xdr:nvSpPr>
        <xdr:cNvPr id="2" name="TextBox 1"/>
        <xdr:cNvSpPr txBox="1"/>
      </xdr:nvSpPr>
      <xdr:spPr>
        <a:xfrm>
          <a:off x="609600" y="190500"/>
          <a:ext cx="11591925" cy="7991475"/>
        </a:xfrm>
        <a:prstGeom prst="rect">
          <a:avLst/>
        </a:prstGeom>
        <a:solidFill>
          <a:schemeClr val="accent3">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400" b="1"/>
            <a:t>Rules</a:t>
          </a:r>
        </a:p>
        <a:p>
          <a:endParaRPr lang="en-GB" sz="1400" b="1"/>
        </a:p>
        <a:p>
          <a:r>
            <a:rPr lang="en-GB" sz="1400" b="0"/>
            <a:t>Challenge runs from 1 April 2019 - 30 September 2019</a:t>
          </a:r>
        </a:p>
        <a:p>
          <a:r>
            <a:rPr lang="en-GB" sz="1400" b="0"/>
            <a:t>Open to all Central Trec Group members (including</a:t>
          </a:r>
          <a:r>
            <a:rPr lang="en-GB" sz="1400" b="0" baseline="0"/>
            <a:t> supporter members).  There will be two challenge prizes presented one to the highest placed member and one to the highest placed helper (non-riding member).</a:t>
          </a:r>
        </a:p>
        <a:p>
          <a:endParaRPr lang="en-GB" sz="1400" b="0" baseline="0"/>
        </a:p>
        <a:p>
          <a:r>
            <a:rPr lang="en-GB" sz="1400" b="1" baseline="0"/>
            <a:t>Aim: To encourage members to try something new, or stretch themselves just a little bit more (and have fun!)</a:t>
          </a:r>
        </a:p>
        <a:p>
          <a:endParaRPr lang="en-GB" sz="1400" b="0" baseline="0"/>
        </a:p>
        <a:p>
          <a:r>
            <a:rPr lang="en-GB" sz="1400" b="0" baseline="0"/>
            <a:t>We have created 41 challenges ranging from helping at events, to training to competing, covering all three disciplines.  </a:t>
          </a:r>
        </a:p>
        <a:p>
          <a:endParaRPr lang="en-GB" sz="1400" b="0" baseline="0"/>
        </a:p>
        <a:p>
          <a:r>
            <a:rPr lang="en-GB" sz="1400" b="0" baseline="0"/>
            <a:t>The aim is to complete as many challenges as you can during the summer season.  Each challenge is worth </a:t>
          </a:r>
          <a:r>
            <a:rPr lang="en-GB" sz="1400" b="1" baseline="0"/>
            <a:t>one</a:t>
          </a:r>
          <a:r>
            <a:rPr lang="en-GB" sz="1400" b="0" baseline="0"/>
            <a:t> point, the individual with the highest number of points wins. In the event of a tie the green challenges will out weigh red, which out weigh yellow.   The weightings will be 1 yellow, 1.1 red &amp; 1.2 green (but these will only be used in event of a tie).</a:t>
          </a:r>
        </a:p>
        <a:p>
          <a:endParaRPr lang="en-GB" sz="1400" b="0" baseline="0"/>
        </a:p>
        <a:p>
          <a:r>
            <a:rPr lang="en-GB" sz="1400" b="0" baseline="0"/>
            <a:t>Each challenge can only be accounted for once - so if you compete at more than one competition run by another club you only get to claim that challenge once.  Where a challenge is scaled e.g. the PTV low branches has a yellow (score at low branches), red (score more than 7) and green (score 10) if you score 10  at one competition you can only claim one challenge (e.g. the Green).  If you score 10 at your next competition you can no-longer claim green, so you could claim red, and if you do the same again at a third competition you could then claim yellow - but in order to get all three you have to have done low branches 3 times and scored appropriately.  </a:t>
          </a:r>
        </a:p>
        <a:p>
          <a:endParaRPr lang="en-GB" sz="1400" b="0" baseline="0"/>
        </a:p>
        <a:p>
          <a:r>
            <a:rPr lang="en-GB" sz="1400" b="0" baseline="0"/>
            <a:t>Some challenges (e.g. the helper challenges and training are only relevant at CTG events), where as others can be completed at any affiliated TREC competition.  </a:t>
          </a:r>
        </a:p>
        <a:p>
          <a:endParaRPr lang="en-GB" sz="1400" b="0" baseline="0"/>
        </a:p>
        <a:p>
          <a:r>
            <a:rPr lang="en-GB" sz="1400" b="0" baseline="0"/>
            <a:t>Use the Excel score sheet to record which challenges you have completed at which event (including date).  Results will only be accepted on this template.  You will also be asked to provide evidence of results (with the appropriate parts highlighted) to help us cross check the results.</a:t>
          </a:r>
        </a:p>
        <a:p>
          <a:r>
            <a:rPr lang="en-GB" sz="1400" b="0" baseline="0"/>
            <a:t> Score sheets need to be submitted by 14 October, in order for us to check results and calculate the winner.</a:t>
          </a:r>
        </a:p>
        <a:p>
          <a:endParaRPr lang="en-GB" sz="1400" b="0" baseline="0"/>
        </a:p>
        <a:p>
          <a:r>
            <a:rPr lang="en-GB" sz="1400" b="0" baseline="0"/>
            <a:t>We encourage challengers to post updates on our facebook page and to share highlights from their season with us.</a:t>
          </a:r>
        </a:p>
        <a:p>
          <a:endParaRPr lang="en-GB" sz="1400" b="0" baseline="0"/>
        </a:p>
        <a:p>
          <a:r>
            <a:rPr lang="en-GB" sz="1400" b="0" baseline="0"/>
            <a:t>Gook Luck </a:t>
          </a:r>
        </a:p>
        <a:p>
          <a:endParaRPr lang="en-GB" sz="1400" b="0" baseline="0"/>
        </a:p>
        <a:p>
          <a:r>
            <a:rPr lang="en-GB" sz="1400" b="0" baseline="0"/>
            <a:t>Sarah </a:t>
          </a:r>
        </a:p>
        <a:p>
          <a:endParaRPr lang="en-GB" sz="1400" b="0" baseline="0"/>
        </a:p>
        <a:p>
          <a:r>
            <a:rPr lang="en-GB" sz="1400" b="0" baseline="0"/>
            <a:t>CTG Chairman</a:t>
          </a:r>
        </a:p>
        <a:p>
          <a:endParaRPr lang="en-GB" sz="1400" b="0" baseline="0"/>
        </a:p>
        <a:p>
          <a:endParaRPr lang="en-GB" sz="1400" b="0" baseline="0"/>
        </a:p>
        <a:p>
          <a:endParaRPr lang="en-GB" sz="1400" b="0" baseline="0"/>
        </a:p>
        <a:p>
          <a:endParaRPr lang="en-GB" sz="1400" b="0"/>
        </a:p>
        <a:p>
          <a:endParaRPr lang="en-GB" sz="1400" b="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371475</xdr:colOff>
      <xdr:row>0</xdr:row>
      <xdr:rowOff>342901</xdr:rowOff>
    </xdr:from>
    <xdr:to>
      <xdr:col>3</xdr:col>
      <xdr:colOff>1819275</xdr:colOff>
      <xdr:row>3</xdr:row>
      <xdr:rowOff>73349</xdr:rowOff>
    </xdr:to>
    <xdr:pic>
      <xdr:nvPicPr>
        <xdr:cNvPr id="2" name="Picture 1" descr="Logo Green.jpg"/>
        <xdr:cNvPicPr>
          <a:picLocks noChangeAspect="1"/>
        </xdr:cNvPicPr>
      </xdr:nvPicPr>
      <xdr:blipFill>
        <a:blip xmlns:r="http://schemas.openxmlformats.org/officeDocument/2006/relationships" r:embed="rId1" cstate="print"/>
        <a:stretch>
          <a:fillRect/>
        </a:stretch>
      </xdr:blipFill>
      <xdr:spPr>
        <a:xfrm>
          <a:off x="4410075" y="342901"/>
          <a:ext cx="1447800" cy="1616398"/>
        </a:xfrm>
        <a:prstGeom prst="rect">
          <a:avLst/>
        </a:prstGeom>
      </xdr:spPr>
    </xdr:pic>
    <xdr:clientData/>
  </xdr:twoCellAnchor>
  <xdr:oneCellAnchor>
    <xdr:from>
      <xdr:col>4</xdr:col>
      <xdr:colOff>257175</xdr:colOff>
      <xdr:row>0</xdr:row>
      <xdr:rowOff>609599</xdr:rowOff>
    </xdr:from>
    <xdr:ext cx="5629275" cy="2486026"/>
    <xdr:sp macro="" textlink="">
      <xdr:nvSpPr>
        <xdr:cNvPr id="3" name="TextBox 2"/>
        <xdr:cNvSpPr txBox="1"/>
      </xdr:nvSpPr>
      <xdr:spPr>
        <a:xfrm>
          <a:off x="6124575" y="609599"/>
          <a:ext cx="5629275" cy="2486026"/>
        </a:xfrm>
        <a:prstGeom prst="rect">
          <a:avLst/>
        </a:prstGeom>
        <a:solidFill>
          <a:schemeClr val="accent3">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400" b="1" baseline="0"/>
            <a:t>Instructions</a:t>
          </a:r>
        </a:p>
        <a:p>
          <a:endParaRPr lang="en-GB" sz="1400" b="1" baseline="0"/>
        </a:p>
        <a:p>
          <a:r>
            <a:rPr lang="en-GB" sz="1400" b="0" baseline="0"/>
            <a:t>1. Submissions will only be accepted on this form</a:t>
          </a:r>
        </a:p>
        <a:p>
          <a:r>
            <a:rPr lang="en-GB" sz="1400" b="0" baseline="0"/>
            <a:t>2. Enter name, membership number and select if you are entering the full challenge or the helper challenge.</a:t>
          </a:r>
        </a:p>
        <a:p>
          <a:r>
            <a:rPr lang="en-GB" sz="1400" b="0" baseline="0"/>
            <a:t>3. Mark all completed challenges with a Yes, note venue where challenge was completed and the date of completion in appropriate column</a:t>
          </a:r>
        </a:p>
        <a:p>
          <a:r>
            <a:rPr lang="en-GB" sz="1400" b="0" baseline="0"/>
            <a:t>4. You can see how you are progressing using the total boxes at the bottom</a:t>
          </a:r>
        </a:p>
        <a:p>
          <a:r>
            <a:rPr lang="en-GB" sz="1400" b="0" baseline="0"/>
            <a:t>5. Submit the completed challenge form to </a:t>
          </a:r>
          <a:r>
            <a:rPr lang="en-GB" sz="1400" b="1" baseline="0"/>
            <a:t>Central@trecgroup.co.uk</a:t>
          </a:r>
          <a:r>
            <a:rPr lang="en-GB" sz="1400" b="0" baseline="0"/>
            <a:t> by </a:t>
          </a:r>
          <a:r>
            <a:rPr lang="en-GB" sz="1400" b="1" baseline="0"/>
            <a:t>14 October 2019</a:t>
          </a:r>
        </a:p>
        <a:p>
          <a:r>
            <a:rPr lang="en-GB" sz="1400" b="0" baseline="0"/>
            <a:t>6. Prizes will be presented at the CTG AGM (usually November)</a:t>
          </a:r>
        </a:p>
        <a:p>
          <a:endParaRPr lang="en-GB" sz="1400" b="0" baseline="0"/>
        </a:p>
        <a:p>
          <a:endParaRPr lang="en-GB" sz="1400" b="0" baseline="0"/>
        </a:p>
        <a:p>
          <a:endParaRPr lang="en-GB" sz="1400" b="0" baseline="0"/>
        </a:p>
        <a:p>
          <a:endParaRPr lang="en-GB" sz="1400" b="0"/>
        </a:p>
        <a:p>
          <a:endParaRPr lang="en-GB" sz="1400" b="0"/>
        </a:p>
        <a:p>
          <a:endParaRPr lang="en-GB" sz="1400" b="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workbookViewId="0">
      <selection activeCell="E1" sqref="E1"/>
    </sheetView>
  </sheetViews>
  <sheetFormatPr defaultRowHeight="15"/>
  <cols>
    <col min="1" max="16384" width="9.140625" style="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O64"/>
  <sheetViews>
    <sheetView tabSelected="1" workbookViewId="0">
      <selection activeCell="F10" sqref="F10"/>
    </sheetView>
  </sheetViews>
  <sheetFormatPr defaultRowHeight="15"/>
  <cols>
    <col min="1" max="1" width="23.7109375" customWidth="1"/>
    <col min="2" max="2" width="11.5703125" style="17" customWidth="1"/>
    <col min="3" max="3" width="25.28515625" style="17" customWidth="1"/>
    <col min="4" max="4" width="27.42578125" style="17" customWidth="1"/>
    <col min="5" max="6" width="9.140625" style="8"/>
    <col min="7" max="15" width="9.140625" style="5"/>
  </cols>
  <sheetData>
    <row r="1" spans="1:15" s="2" customFormat="1" ht="65.25" customHeight="1">
      <c r="A1" s="18" t="s">
        <v>50</v>
      </c>
      <c r="B1" s="18"/>
      <c r="C1" s="18"/>
      <c r="D1" s="18"/>
      <c r="E1" s="10"/>
      <c r="F1" s="7"/>
      <c r="G1" s="4"/>
      <c r="H1" s="4"/>
      <c r="I1" s="4"/>
      <c r="J1" s="4"/>
      <c r="K1" s="4"/>
      <c r="L1" s="4"/>
      <c r="M1" s="4"/>
      <c r="N1" s="4"/>
      <c r="O1" s="4"/>
    </row>
    <row r="2" spans="1:15" ht="41.25" customHeight="1">
      <c r="A2" s="19" t="s">
        <v>53</v>
      </c>
      <c r="B2" s="20"/>
      <c r="C2" s="20"/>
      <c r="D2" s="11"/>
    </row>
    <row r="3" spans="1:15" ht="42" customHeight="1">
      <c r="A3" s="19" t="s">
        <v>48</v>
      </c>
      <c r="B3" s="20"/>
      <c r="C3" s="20"/>
      <c r="D3" s="11"/>
    </row>
    <row r="4" spans="1:15" ht="42" customHeight="1">
      <c r="A4" s="19" t="s">
        <v>54</v>
      </c>
      <c r="B4" s="27"/>
      <c r="C4" s="28"/>
      <c r="D4" s="11"/>
    </row>
    <row r="5" spans="1:15">
      <c r="A5" s="5"/>
      <c r="B5" s="11"/>
      <c r="C5" s="11"/>
      <c r="D5" s="11"/>
    </row>
    <row r="6" spans="1:15" s="3" customFormat="1" ht="28.5" customHeight="1">
      <c r="A6" s="13" t="s">
        <v>52</v>
      </c>
      <c r="B6" s="12" t="s">
        <v>44</v>
      </c>
      <c r="C6" s="12" t="s">
        <v>45</v>
      </c>
      <c r="D6" s="12" t="s">
        <v>46</v>
      </c>
      <c r="E6" s="9"/>
      <c r="F6" s="9"/>
      <c r="G6" s="6"/>
      <c r="H6" s="6"/>
      <c r="I6" s="6"/>
      <c r="J6" s="6"/>
      <c r="K6" s="6"/>
      <c r="L6" s="6"/>
      <c r="M6" s="6"/>
      <c r="N6" s="6"/>
      <c r="O6" s="6"/>
    </row>
    <row r="7" spans="1:15" ht="30">
      <c r="A7" s="14" t="s">
        <v>15</v>
      </c>
      <c r="B7" s="21"/>
      <c r="C7" s="21"/>
      <c r="D7" s="21"/>
      <c r="E7" s="8" t="s">
        <v>1</v>
      </c>
      <c r="F7" s="8" t="str">
        <f>IF(B7="yes",E7,"")</f>
        <v/>
      </c>
    </row>
    <row r="8" spans="1:15" ht="30">
      <c r="A8" s="15" t="s">
        <v>14</v>
      </c>
      <c r="B8" s="22"/>
      <c r="C8" s="22"/>
      <c r="D8" s="21"/>
      <c r="E8" s="8" t="s">
        <v>0</v>
      </c>
      <c r="F8" s="8" t="str">
        <f>IF(B8="yes",E8,"")</f>
        <v/>
      </c>
    </row>
    <row r="9" spans="1:15" ht="30">
      <c r="A9" s="16" t="s">
        <v>16</v>
      </c>
      <c r="B9" s="21"/>
      <c r="C9" s="21"/>
      <c r="D9" s="21"/>
      <c r="E9" s="8" t="s">
        <v>49</v>
      </c>
      <c r="F9" s="8" t="str">
        <f>IF(B9="yes",E9,"")</f>
        <v/>
      </c>
    </row>
    <row r="10" spans="1:15" ht="30">
      <c r="A10" s="16" t="s">
        <v>13</v>
      </c>
      <c r="B10" s="21"/>
      <c r="C10" s="21"/>
      <c r="D10" s="21"/>
      <c r="E10" s="8" t="s">
        <v>49</v>
      </c>
      <c r="F10" s="8" t="str">
        <f>IF(B10="yes",E10,"")</f>
        <v/>
      </c>
    </row>
    <row r="11" spans="1:15" ht="45">
      <c r="A11" s="14" t="s">
        <v>3</v>
      </c>
      <c r="B11" s="21"/>
      <c r="C11" s="21"/>
      <c r="D11" s="21"/>
      <c r="E11" s="8" t="s">
        <v>1</v>
      </c>
      <c r="F11" s="8" t="str">
        <f>IF(B11="yes",E11,"")</f>
        <v/>
      </c>
    </row>
    <row r="12" spans="1:15" ht="45">
      <c r="A12" s="16" t="s">
        <v>4</v>
      </c>
      <c r="B12" s="21"/>
      <c r="C12" s="21"/>
      <c r="D12" s="21"/>
      <c r="E12" s="8" t="s">
        <v>49</v>
      </c>
      <c r="F12" s="8" t="str">
        <f>IF(B12="yes",E12,"")</f>
        <v/>
      </c>
    </row>
    <row r="13" spans="1:15" ht="33" customHeight="1">
      <c r="A13" s="15" t="s">
        <v>11</v>
      </c>
      <c r="B13" s="22"/>
      <c r="C13" s="22"/>
      <c r="D13" s="21"/>
      <c r="E13" s="8" t="s">
        <v>0</v>
      </c>
      <c r="F13" s="8" t="str">
        <f>IF(B13="yes",E13,"")</f>
        <v/>
      </c>
    </row>
    <row r="14" spans="1:15" ht="30">
      <c r="A14" s="14" t="s">
        <v>5</v>
      </c>
      <c r="B14" s="22"/>
      <c r="C14" s="22"/>
      <c r="D14" s="21"/>
      <c r="E14" s="8" t="s">
        <v>1</v>
      </c>
      <c r="F14" s="8" t="str">
        <f>IF(B14="yes",E14,"")</f>
        <v/>
      </c>
    </row>
    <row r="15" spans="1:15" ht="30">
      <c r="A15" s="15" t="s">
        <v>2</v>
      </c>
      <c r="B15" s="22"/>
      <c r="C15" s="22"/>
      <c r="D15" s="21"/>
      <c r="E15" s="8" t="s">
        <v>0</v>
      </c>
      <c r="F15" s="8" t="str">
        <f>IF(B15="yes",E15,"")</f>
        <v/>
      </c>
    </row>
    <row r="16" spans="1:15" ht="30">
      <c r="A16" s="14" t="s">
        <v>9</v>
      </c>
      <c r="B16" s="21"/>
      <c r="C16" s="21"/>
      <c r="D16" s="21"/>
      <c r="E16" s="8" t="s">
        <v>1</v>
      </c>
      <c r="F16" s="8" t="str">
        <f>IF(B16="yes",E16,"")</f>
        <v/>
      </c>
    </row>
    <row r="17" spans="1:6">
      <c r="A17" s="15" t="s">
        <v>8</v>
      </c>
      <c r="B17" s="22"/>
      <c r="C17" s="22"/>
      <c r="D17" s="21"/>
      <c r="E17" s="8" t="s">
        <v>0</v>
      </c>
      <c r="F17" s="8" t="str">
        <f>IF(B17="yes",E17,"")</f>
        <v/>
      </c>
    </row>
    <row r="18" spans="1:6" ht="30">
      <c r="A18" s="16" t="s">
        <v>10</v>
      </c>
      <c r="B18" s="21"/>
      <c r="C18" s="21"/>
      <c r="D18" s="21"/>
      <c r="E18" s="8" t="s">
        <v>49</v>
      </c>
      <c r="F18" s="8" t="str">
        <f>IF(B18="yes",E18,"")</f>
        <v/>
      </c>
    </row>
    <row r="19" spans="1:6" ht="45">
      <c r="A19" s="14" t="s">
        <v>12</v>
      </c>
      <c r="B19" s="21"/>
      <c r="C19" s="21"/>
      <c r="D19" s="21"/>
      <c r="E19" s="8" t="s">
        <v>1</v>
      </c>
      <c r="F19" s="8" t="str">
        <f>IF(B19="yes",E19,"")</f>
        <v/>
      </c>
    </row>
    <row r="20" spans="1:6" ht="30">
      <c r="A20" s="14" t="s">
        <v>6</v>
      </c>
      <c r="B20" s="21"/>
      <c r="C20" s="21"/>
      <c r="D20" s="21"/>
      <c r="E20" s="8" t="s">
        <v>1</v>
      </c>
      <c r="F20" s="8" t="str">
        <f>IF(B20="yes",E20,"")</f>
        <v/>
      </c>
    </row>
    <row r="21" spans="1:6" ht="30">
      <c r="A21" s="16" t="s">
        <v>7</v>
      </c>
      <c r="B21" s="21"/>
      <c r="C21" s="21"/>
      <c r="D21" s="21"/>
      <c r="E21" s="8" t="s">
        <v>49</v>
      </c>
      <c r="F21" s="8" t="str">
        <f>IF(B21="yes",E21,"")</f>
        <v/>
      </c>
    </row>
    <row r="22" spans="1:6" ht="30">
      <c r="A22" s="16" t="s">
        <v>38</v>
      </c>
      <c r="B22" s="21"/>
      <c r="C22" s="21"/>
      <c r="D22" s="21"/>
      <c r="E22" s="8" t="s">
        <v>49</v>
      </c>
      <c r="F22" s="8" t="str">
        <f>IF(B22="yes",E22,"")</f>
        <v/>
      </c>
    </row>
    <row r="23" spans="1:6">
      <c r="A23" s="14" t="s">
        <v>28</v>
      </c>
      <c r="B23" s="21"/>
      <c r="C23" s="21"/>
      <c r="D23" s="21"/>
      <c r="E23" s="8" t="s">
        <v>1</v>
      </c>
      <c r="F23" s="8" t="str">
        <f>IF(B23="yes",E23,"")</f>
        <v/>
      </c>
    </row>
    <row r="24" spans="1:6">
      <c r="A24" s="16" t="s">
        <v>37</v>
      </c>
      <c r="B24" s="21"/>
      <c r="C24" s="21"/>
      <c r="D24" s="21"/>
      <c r="E24" s="8" t="s">
        <v>49</v>
      </c>
      <c r="F24" s="8" t="str">
        <f>IF(B24="yes",E24,"")</f>
        <v/>
      </c>
    </row>
    <row r="25" spans="1:6">
      <c r="A25" s="14" t="s">
        <v>29</v>
      </c>
      <c r="B25" s="21"/>
      <c r="C25" s="21"/>
      <c r="D25" s="21"/>
      <c r="E25" s="8" t="s">
        <v>1</v>
      </c>
      <c r="F25" s="8" t="str">
        <f>IF(B25="yes",E25,"")</f>
        <v/>
      </c>
    </row>
    <row r="26" spans="1:6">
      <c r="A26" s="15" t="s">
        <v>20</v>
      </c>
      <c r="B26" s="22"/>
      <c r="C26" s="22"/>
      <c r="D26" s="21"/>
      <c r="E26" s="8" t="s">
        <v>0</v>
      </c>
      <c r="F26" s="8" t="str">
        <f>IF(B26="yes",E26,"")</f>
        <v/>
      </c>
    </row>
    <row r="27" spans="1:6">
      <c r="A27" s="15" t="s">
        <v>19</v>
      </c>
      <c r="B27" s="22"/>
      <c r="C27" s="22"/>
      <c r="D27" s="21"/>
      <c r="E27" s="8" t="s">
        <v>0</v>
      </c>
      <c r="F27" s="8" t="str">
        <f>IF(B27="yes",E27,"")</f>
        <v/>
      </c>
    </row>
    <row r="28" spans="1:6" ht="15" customHeight="1">
      <c r="A28" s="14" t="s">
        <v>31</v>
      </c>
      <c r="B28" s="21"/>
      <c r="C28" s="21"/>
      <c r="D28" s="21"/>
      <c r="E28" s="8" t="s">
        <v>1</v>
      </c>
      <c r="F28" s="8" t="str">
        <f>IF(B28="yes",E28,"")</f>
        <v/>
      </c>
    </row>
    <row r="29" spans="1:6" ht="45">
      <c r="A29" s="15" t="s">
        <v>22</v>
      </c>
      <c r="B29" s="22"/>
      <c r="C29" s="22"/>
      <c r="D29" s="21"/>
      <c r="E29" s="8" t="s">
        <v>0</v>
      </c>
      <c r="F29" s="8" t="str">
        <f>IF(B29="yes",E29,"")</f>
        <v/>
      </c>
    </row>
    <row r="30" spans="1:6" ht="60">
      <c r="A30" s="16" t="s">
        <v>40</v>
      </c>
      <c r="B30" s="21"/>
      <c r="C30" s="21"/>
      <c r="D30" s="21"/>
      <c r="E30" s="8" t="s">
        <v>49</v>
      </c>
      <c r="F30" s="8" t="str">
        <f>IF(B30="yes",E30,"")</f>
        <v/>
      </c>
    </row>
    <row r="31" spans="1:6" ht="60">
      <c r="A31" s="15" t="s">
        <v>21</v>
      </c>
      <c r="B31" s="22"/>
      <c r="C31" s="22"/>
      <c r="D31" s="21"/>
      <c r="E31" s="8" t="s">
        <v>0</v>
      </c>
      <c r="F31" s="8" t="str">
        <f>IF(B31="yes",E31,"")</f>
        <v/>
      </c>
    </row>
    <row r="32" spans="1:6" ht="45">
      <c r="A32" s="16" t="s">
        <v>39</v>
      </c>
      <c r="B32" s="21"/>
      <c r="C32" s="21"/>
      <c r="D32" s="21"/>
      <c r="E32" s="8" t="s">
        <v>49</v>
      </c>
      <c r="F32" s="8" t="str">
        <f>IF(B32="yes",E32,"")</f>
        <v/>
      </c>
    </row>
    <row r="33" spans="1:6" ht="30">
      <c r="A33" s="15" t="s">
        <v>25</v>
      </c>
      <c r="B33" s="22"/>
      <c r="C33" s="22"/>
      <c r="D33" s="21"/>
      <c r="E33" s="8" t="s">
        <v>0</v>
      </c>
      <c r="F33" s="8" t="str">
        <f>IF(B33="yes",E33,"")</f>
        <v/>
      </c>
    </row>
    <row r="34" spans="1:6" ht="45">
      <c r="A34" s="14" t="s">
        <v>30</v>
      </c>
      <c r="B34" s="21"/>
      <c r="C34" s="21"/>
      <c r="D34" s="21"/>
      <c r="E34" s="8" t="s">
        <v>1</v>
      </c>
      <c r="F34" s="8" t="str">
        <f>IF(B34="yes",E34,"")</f>
        <v/>
      </c>
    </row>
    <row r="35" spans="1:6" ht="30">
      <c r="A35" s="16" t="s">
        <v>43</v>
      </c>
      <c r="B35" s="21"/>
      <c r="C35" s="21"/>
      <c r="D35" s="21"/>
      <c r="E35" s="8" t="s">
        <v>49</v>
      </c>
      <c r="F35" s="8" t="str">
        <f>IF(B35="yes",E35,"")</f>
        <v/>
      </c>
    </row>
    <row r="36" spans="1:6" ht="30">
      <c r="A36" s="14" t="s">
        <v>34</v>
      </c>
      <c r="B36" s="21"/>
      <c r="C36" s="21"/>
      <c r="D36" s="21"/>
      <c r="E36" s="8" t="s">
        <v>1</v>
      </c>
      <c r="F36" s="8" t="str">
        <f>IF(B36="yes",E36,"")</f>
        <v/>
      </c>
    </row>
    <row r="37" spans="1:6" ht="30">
      <c r="A37" s="14" t="s">
        <v>26</v>
      </c>
      <c r="B37" s="21"/>
      <c r="C37" s="21"/>
      <c r="D37" s="21"/>
      <c r="E37" s="8" t="s">
        <v>1</v>
      </c>
      <c r="F37" s="8" t="str">
        <f>IF(B37="yes",E37,"")</f>
        <v/>
      </c>
    </row>
    <row r="38" spans="1:6" ht="30">
      <c r="A38" s="15" t="s">
        <v>17</v>
      </c>
      <c r="B38" s="22"/>
      <c r="C38" s="22"/>
      <c r="D38" s="21"/>
      <c r="E38" s="8" t="s">
        <v>0</v>
      </c>
      <c r="F38" s="8" t="str">
        <f>IF(B38="yes",E38,"")</f>
        <v/>
      </c>
    </row>
    <row r="39" spans="1:6" ht="30">
      <c r="A39" s="16" t="s">
        <v>35</v>
      </c>
      <c r="B39" s="21"/>
      <c r="C39" s="21"/>
      <c r="D39" s="21"/>
      <c r="E39" s="8" t="s">
        <v>49</v>
      </c>
      <c r="F39" s="8" t="str">
        <f>IF(B39="yes",E39,"")</f>
        <v/>
      </c>
    </row>
    <row r="40" spans="1:6" ht="30">
      <c r="A40" s="16" t="s">
        <v>36</v>
      </c>
      <c r="B40" s="21"/>
      <c r="C40" s="21"/>
      <c r="D40" s="21"/>
      <c r="E40" s="8" t="s">
        <v>49</v>
      </c>
      <c r="F40" s="8" t="str">
        <f>IF(B40="yes",E40,"")</f>
        <v/>
      </c>
    </row>
    <row r="41" spans="1:6" ht="30">
      <c r="A41" s="15" t="s">
        <v>18</v>
      </c>
      <c r="B41" s="22"/>
      <c r="C41" s="22"/>
      <c r="D41" s="21"/>
      <c r="E41" s="8" t="s">
        <v>0</v>
      </c>
      <c r="F41" s="8" t="str">
        <f>IF(B41="yes",E41,"")</f>
        <v/>
      </c>
    </row>
    <row r="42" spans="1:6" ht="30">
      <c r="A42" s="14" t="s">
        <v>27</v>
      </c>
      <c r="B42" s="21"/>
      <c r="C42" s="21"/>
      <c r="D42" s="21"/>
      <c r="E42" s="8" t="s">
        <v>1</v>
      </c>
      <c r="F42" s="8" t="str">
        <f>IF(B42="yes",E42,"")</f>
        <v/>
      </c>
    </row>
    <row r="43" spans="1:6" ht="15" customHeight="1">
      <c r="A43" s="16" t="s">
        <v>42</v>
      </c>
      <c r="B43" s="21"/>
      <c r="C43" s="21"/>
      <c r="D43" s="21"/>
      <c r="E43" s="8" t="s">
        <v>49</v>
      </c>
      <c r="F43" s="8" t="str">
        <f>IF(B43="yes",E43,"")</f>
        <v/>
      </c>
    </row>
    <row r="44" spans="1:6" ht="30">
      <c r="A44" s="14" t="s">
        <v>33</v>
      </c>
      <c r="B44" s="21"/>
      <c r="C44" s="21"/>
      <c r="D44" s="21"/>
      <c r="E44" s="8" t="s">
        <v>1</v>
      </c>
      <c r="F44" s="8" t="str">
        <f>IF(B44="yes",E44,"")</f>
        <v/>
      </c>
    </row>
    <row r="45" spans="1:6" ht="30">
      <c r="A45" s="15" t="s">
        <v>24</v>
      </c>
      <c r="B45" s="22"/>
      <c r="C45" s="22"/>
      <c r="D45" s="21"/>
      <c r="E45" s="8" t="s">
        <v>0</v>
      </c>
      <c r="F45" s="8" t="str">
        <f>IF(B45="yes",E45,"")</f>
        <v/>
      </c>
    </row>
    <row r="46" spans="1:6" ht="30">
      <c r="A46" s="15" t="s">
        <v>23</v>
      </c>
      <c r="B46" s="22"/>
      <c r="C46" s="22"/>
      <c r="D46" s="21"/>
      <c r="E46" s="8" t="s">
        <v>0</v>
      </c>
      <c r="F46" s="8" t="str">
        <f>IF(B46="yes",E46,"")</f>
        <v/>
      </c>
    </row>
    <row r="47" spans="1:6" ht="30">
      <c r="A47" s="14" t="s">
        <v>32</v>
      </c>
      <c r="B47" s="21"/>
      <c r="C47" s="21"/>
      <c r="D47" s="21"/>
      <c r="E47" s="8" t="s">
        <v>1</v>
      </c>
      <c r="F47" s="8" t="str">
        <f>IF(B47="yes",E47,"")</f>
        <v/>
      </c>
    </row>
    <row r="48" spans="1:6" ht="30">
      <c r="A48" s="16" t="s">
        <v>41</v>
      </c>
      <c r="B48" s="21"/>
      <c r="C48" s="21"/>
      <c r="D48" s="21"/>
      <c r="E48" s="8" t="s">
        <v>49</v>
      </c>
      <c r="F48" s="8" t="str">
        <f>IF(B48="yes",E48,"")</f>
        <v/>
      </c>
    </row>
    <row r="49" spans="1:6">
      <c r="A49" s="15" t="s">
        <v>47</v>
      </c>
      <c r="B49" s="1">
        <f>F49</f>
        <v>0</v>
      </c>
      <c r="C49" s="24">
        <f>B49*1</f>
        <v>0</v>
      </c>
      <c r="D49" s="25"/>
      <c r="E49" s="8" t="s">
        <v>0</v>
      </c>
      <c r="F49" s="8">
        <f>COUNTIF(F7:F48,"yellow")</f>
        <v>0</v>
      </c>
    </row>
    <row r="50" spans="1:6">
      <c r="A50" s="14" t="s">
        <v>47</v>
      </c>
      <c r="B50" s="1">
        <f t="shared" ref="B50:B51" si="0">F50</f>
        <v>0</v>
      </c>
      <c r="C50" s="26">
        <f>B50*1.1</f>
        <v>0</v>
      </c>
      <c r="D50" s="23"/>
      <c r="E50" s="8" t="s">
        <v>1</v>
      </c>
      <c r="F50" s="8">
        <f>COUNTIF(F7:F48,"red")</f>
        <v>0</v>
      </c>
    </row>
    <row r="51" spans="1:6">
      <c r="A51" s="16" t="s">
        <v>47</v>
      </c>
      <c r="B51" s="1">
        <f t="shared" si="0"/>
        <v>0</v>
      </c>
      <c r="C51" s="26">
        <f>B51*1.2</f>
        <v>0</v>
      </c>
      <c r="D51" s="23"/>
      <c r="E51" s="8" t="s">
        <v>49</v>
      </c>
      <c r="F51" s="8">
        <f>COUNTIF(F7:F48,"Green")</f>
        <v>0</v>
      </c>
    </row>
    <row r="52" spans="1:6">
      <c r="A52" s="5" t="s">
        <v>51</v>
      </c>
      <c r="B52" s="11">
        <f>SUM(B49:B51)</f>
        <v>0</v>
      </c>
      <c r="C52" s="23">
        <f>SUM(C49:C51)</f>
        <v>0</v>
      </c>
      <c r="D52" s="23"/>
      <c r="E52" s="8" t="s">
        <v>47</v>
      </c>
      <c r="F52" s="8">
        <f>SUM(F49:F51)</f>
        <v>0</v>
      </c>
    </row>
    <row r="53" spans="1:6">
      <c r="A53" s="5"/>
      <c r="B53" s="11"/>
      <c r="C53" s="11"/>
      <c r="D53" s="11"/>
    </row>
    <row r="54" spans="1:6">
      <c r="A54" s="5"/>
      <c r="B54" s="11"/>
      <c r="C54" s="11"/>
      <c r="D54" s="11"/>
    </row>
    <row r="55" spans="1:6">
      <c r="A55" s="5"/>
      <c r="B55" s="11"/>
      <c r="C55" s="11"/>
      <c r="D55" s="11"/>
    </row>
    <row r="56" spans="1:6">
      <c r="A56" s="5"/>
      <c r="B56" s="11"/>
      <c r="C56" s="11"/>
      <c r="D56" s="11"/>
    </row>
    <row r="57" spans="1:6">
      <c r="A57" s="5"/>
      <c r="B57" s="11"/>
      <c r="C57" s="11"/>
      <c r="D57" s="11"/>
    </row>
    <row r="58" spans="1:6">
      <c r="A58" s="5"/>
      <c r="B58" s="11"/>
      <c r="C58" s="11"/>
      <c r="D58" s="11"/>
    </row>
    <row r="59" spans="1:6">
      <c r="A59" s="5"/>
      <c r="B59" s="11"/>
      <c r="C59" s="11"/>
      <c r="D59" s="11"/>
    </row>
    <row r="60" spans="1:6">
      <c r="A60" s="5"/>
      <c r="B60" s="11"/>
      <c r="C60" s="11"/>
      <c r="D60" s="11"/>
    </row>
    <row r="61" spans="1:6">
      <c r="A61" s="5"/>
      <c r="B61" s="11"/>
      <c r="C61" s="11"/>
      <c r="D61" s="11"/>
    </row>
    <row r="62" spans="1:6">
      <c r="A62" s="5"/>
      <c r="B62" s="11"/>
      <c r="C62" s="11"/>
      <c r="D62" s="11"/>
    </row>
    <row r="63" spans="1:6">
      <c r="A63" s="5"/>
      <c r="B63" s="11"/>
      <c r="C63" s="11"/>
      <c r="D63" s="11"/>
    </row>
    <row r="64" spans="1:6">
      <c r="A64" s="5"/>
      <c r="B64" s="11"/>
      <c r="C64" s="11"/>
      <c r="D64" s="11"/>
    </row>
  </sheetData>
  <sheetProtection password="C7EC" sheet="1" objects="1" scenarios="1"/>
  <sortState ref="A6:F47">
    <sortCondition ref="A6:A47"/>
  </sortState>
  <mergeCells count="4">
    <mergeCell ref="A1:D1"/>
    <mergeCell ref="B4:C4"/>
    <mergeCell ref="B2:C2"/>
    <mergeCell ref="B3:C3"/>
  </mergeCells>
  <dataValidations count="2">
    <dataValidation type="list" allowBlank="1" showInputMessage="1" showErrorMessage="1" sqref="B7:B48">
      <formula1>"Yes, No"</formula1>
    </dataValidation>
    <dataValidation type="list" allowBlank="1" showInputMessage="1" showErrorMessage="1" sqref="B4:C4">
      <formula1>"Full, Helper"</formula1>
    </dataValidation>
  </dataValidations>
  <pageMargins left="0.7" right="0.7" top="0.75" bottom="0.75" header="0.3" footer="0.3"/>
  <pageSetup paperSize="9" orientation="portrait" horizontalDpi="300" verticalDpi="0" copies="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Challenge Rules</vt:lpstr>
      <vt:lpstr>CTG SSC Challenges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dc:creator>
  <cp:lastModifiedBy>bruce</cp:lastModifiedBy>
  <dcterms:created xsi:type="dcterms:W3CDTF">2019-04-08T19:01:48Z</dcterms:created>
  <dcterms:modified xsi:type="dcterms:W3CDTF">2019-04-08T20:35:12Z</dcterms:modified>
</cp:coreProperties>
</file>